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axe de séjours\02 - Formulaire\Formulaire corrigée V3\"/>
    </mc:Choice>
  </mc:AlternateContent>
  <xr:revisionPtr revIDLastSave="0" documentId="13_ncr:1_{77C95DE8-B365-42C1-9ED3-AB7ED41D17D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OUR LES HOTELS" sheetId="1" r:id="rId1"/>
    <sheet name="Informations sur Taxe séjour" sheetId="4" state="hidden" r:id="rId2"/>
    <sheet name="POUR LES MEUBLES NON CLASSES" sheetId="6" state="hidden" r:id="rId3"/>
    <sheet name="Check calcul pour les meublés" sheetId="7" state="hidden" r:id="rId4"/>
    <sheet name="Base données pour sélections" sheetId="2" state="hidden" r:id="rId5"/>
  </sheets>
  <definedNames>
    <definedName name="_xlnm.Print_Area" localSheetId="0">'POUR LES HOTELS'!$A$1:$H$53</definedName>
    <definedName name="_xlnm.Print_Area" localSheetId="2">'POUR LES MEUBLES NON CLASSES'!$A$1:$G$49</definedName>
  </definedNames>
  <calcPr calcId="191029"/>
</workbook>
</file>

<file path=xl/calcChain.xml><?xml version="1.0" encoding="utf-8"?>
<calcChain xmlns="http://schemas.openxmlformats.org/spreadsheetml/2006/main">
  <c r="G26" i="1" l="1"/>
  <c r="C35" i="1" l="1"/>
  <c r="E41" i="1" l="1"/>
  <c r="E40" i="1"/>
  <c r="B42" i="6"/>
  <c r="C17" i="7"/>
  <c r="C18" i="7" s="1"/>
  <c r="C19" i="7" s="1"/>
  <c r="C20" i="7" s="1"/>
  <c r="C21" i="7" s="1"/>
  <c r="F20" i="1"/>
  <c r="E38" i="1" l="1"/>
  <c r="C34" i="6"/>
  <c r="E39" i="1" l="1"/>
  <c r="C38" i="6"/>
  <c r="C35" i="6"/>
  <c r="E35" i="6" s="1"/>
  <c r="E37" i="1" l="1"/>
  <c r="C36" i="6"/>
  <c r="C40" i="6" s="1"/>
  <c r="B44" i="1" l="1"/>
  <c r="A26" i="1" l="1"/>
  <c r="G14" i="2" l="1"/>
  <c r="G13" i="2"/>
</calcChain>
</file>

<file path=xl/sharedStrings.xml><?xml version="1.0" encoding="utf-8"?>
<sst xmlns="http://schemas.openxmlformats.org/spreadsheetml/2006/main" count="101" uniqueCount="89">
  <si>
    <t>TAXE DE SEJOUR</t>
  </si>
  <si>
    <t xml:space="preserve">Année </t>
  </si>
  <si>
    <t>Catégorie de l'hébergement</t>
  </si>
  <si>
    <t>****</t>
  </si>
  <si>
    <t>***</t>
  </si>
  <si>
    <t>**</t>
  </si>
  <si>
    <t>*</t>
  </si>
  <si>
    <t>1 er</t>
  </si>
  <si>
    <t>2eme</t>
  </si>
  <si>
    <t>Part Département 10%</t>
  </si>
  <si>
    <t>Part IDF Grand Paris 15%</t>
  </si>
  <si>
    <t>Palace</t>
  </si>
  <si>
    <t>*****</t>
  </si>
  <si>
    <t>Part Communal</t>
  </si>
  <si>
    <t>Tarif nuitée en €</t>
  </si>
  <si>
    <t>Mineurs de moins de 18 ans</t>
  </si>
  <si>
    <t>Signature et Cachet</t>
  </si>
  <si>
    <t xml:space="preserve">Important : </t>
  </si>
  <si>
    <t>NOM ET ADRESSE DE L'HEBERGEUR</t>
  </si>
  <si>
    <t>Numéro Hébergeur</t>
  </si>
  <si>
    <t>Siret de l'hébergeur</t>
  </si>
  <si>
    <t>Châtillon</t>
  </si>
  <si>
    <t xml:space="preserve">Fait à Châtillon, le </t>
  </si>
  <si>
    <t>Semestre</t>
  </si>
  <si>
    <t>Renseigner adresse</t>
  </si>
  <si>
    <t>Renseigner nom de l'hébergeur</t>
  </si>
  <si>
    <t>https://www.hellobail.fr/modele/simulateur-taxe-de-sejour</t>
  </si>
  <si>
    <t>Simulateur taxe de séjour</t>
  </si>
  <si>
    <t>Calculatrice pour la taxe de séjour en pourcentage [2024] (immobilierloyer.com)</t>
  </si>
  <si>
    <t>ETAT RECAPITULATIF POUR LES MEUBLES NON CLASSES</t>
  </si>
  <si>
    <t xml:space="preserve">Renseignez les informations ci-dessous pour le calcul automatique du montant de taxe de séjour à régler : </t>
  </si>
  <si>
    <t>Prix total du séjour € HT</t>
  </si>
  <si>
    <t>Nombre de nuits</t>
  </si>
  <si>
    <t>Nombre d'adultes</t>
  </si>
  <si>
    <t>Nombre d'enfants</t>
  </si>
  <si>
    <t>Barême de la taxe de séjour</t>
  </si>
  <si>
    <t>Plafond de la taxe de séjour</t>
  </si>
  <si>
    <t xml:space="preserve">Calculs taxe de séjours, avec le détail par étapes : </t>
  </si>
  <si>
    <t xml:space="preserve">Prix à la nuitée </t>
  </si>
  <si>
    <t>Prix de la nuitée par personne</t>
  </si>
  <si>
    <t xml:space="preserve">Prix unitaire de la taxe </t>
  </si>
  <si>
    <t>Montant taxe de séjour</t>
  </si>
  <si>
    <t>Prix par nuitée</t>
  </si>
  <si>
    <t xml:space="preserve">Taxe additionnelle </t>
  </si>
  <si>
    <t xml:space="preserve">Départementale </t>
  </si>
  <si>
    <t>Régionale</t>
  </si>
  <si>
    <t>Nouvelle taxe régionale (depuis 01/01/2024)</t>
  </si>
  <si>
    <t>Nb de nuitées</t>
  </si>
  <si>
    <t>(barême de la taxe de séjour x prix par nuitées) / (nb d'adultes + nb d'enfants)</t>
  </si>
  <si>
    <t>Montant actualisé des taxes additionnelles</t>
  </si>
  <si>
    <t xml:space="preserve">Détermination du montant de taxe de séjour à régler : </t>
  </si>
  <si>
    <r>
      <t xml:space="preserve">Prix unitaire de la taxe </t>
    </r>
    <r>
      <rPr>
        <i/>
        <sz val="9"/>
        <color theme="1"/>
        <rFont val="Calibri"/>
        <family val="2"/>
        <scheme val="minor"/>
      </rPr>
      <t>(Part communale)</t>
    </r>
  </si>
  <si>
    <t xml:space="preserve">Prise en compte du plafond </t>
  </si>
  <si>
    <t>Prix unitaire de la taxe avec taxes additionnelles</t>
  </si>
  <si>
    <t>Exonérés</t>
  </si>
  <si>
    <t>Application du périmètre pour calculer la taxe de séjour à régler</t>
  </si>
  <si>
    <t>Nb de nuitées x adultes accueillis (mineurs, saisonniers et hébergements d'urgence sont exonérés)</t>
  </si>
  <si>
    <t xml:space="preserve">Application d'un plafond maximum à 4,00 € .               Dans le cas d'espèce : </t>
  </si>
  <si>
    <t>Application périmètre pour calculer la taxe de séjour à régler</t>
  </si>
  <si>
    <t>Les titulaires d'un contrat de travail saisonnier</t>
  </si>
  <si>
    <t>Les titulaires d'un contrat de travail 
saisonnier</t>
  </si>
  <si>
    <t>Les personnes bénéficiant d'un 
hébergement d'urgence ou de relogement temporaire</t>
  </si>
  <si>
    <t>Terrain de camping et terrains de caravanage classés en 1 et 2 étoiles et tout autre terrain d'hébergement de plain air de caractéristiques équivalentes</t>
  </si>
  <si>
    <t>Terrain de camping 3-4-5 étoiles et tout autre terrain d'hébergement de plein air de caractéristiques équivalentes</t>
  </si>
  <si>
    <r>
      <t xml:space="preserve">Prix unitaire 
de la taxe en €
</t>
    </r>
    <r>
      <rPr>
        <b/>
        <i/>
        <sz val="8"/>
        <color theme="0"/>
        <rFont val="Calibri"/>
        <family val="2"/>
        <scheme val="minor"/>
      </rPr>
      <t>(sans prise en compte des nuitées et des personnes accueillies)</t>
    </r>
  </si>
  <si>
    <r>
      <t xml:space="preserve">Documents originaux et registres mensuels du logeur à transmettre soit par courrier à la </t>
    </r>
    <r>
      <rPr>
        <u/>
        <sz val="11"/>
        <color theme="1"/>
        <rFont val="Calibri"/>
        <family val="2"/>
        <scheme val="minor"/>
      </rPr>
      <t xml:space="preserve">Mairie de Châtillon - Direction des finances - 79 rue Pierre Semard 92320 Châtillon </t>
    </r>
    <r>
      <rPr>
        <sz val="11"/>
        <color theme="1"/>
        <rFont val="Calibri"/>
        <family val="2"/>
        <scheme val="minor"/>
      </rPr>
      <t xml:space="preserve">soit par mail aux adresses j.montero@chatillon92.fr et t.diallo@chatillon.fr </t>
    </r>
    <r>
      <rPr>
        <b/>
        <i/>
        <sz val="11"/>
        <color theme="1"/>
        <rFont val="Calibri"/>
        <family val="2"/>
        <scheme val="minor"/>
      </rPr>
      <t>dans les 15 jours qui suivent le semestre écoulé</t>
    </r>
    <r>
      <rPr>
        <sz val="11"/>
        <color theme="1"/>
        <rFont val="Calibri"/>
        <family val="2"/>
        <scheme val="minor"/>
      </rPr>
      <t xml:space="preserve">. A reception de ces éléments, un avis de sommes à payer vous sera transmis par le Trésor Public. 
</t>
    </r>
    <r>
      <rPr>
        <b/>
        <i/>
        <sz val="11"/>
        <color theme="1"/>
        <rFont val="Calibri"/>
        <family val="2"/>
        <scheme val="minor"/>
      </rPr>
      <t>Attention, si vous ne déclarez pas dans les temps impartis le montant de la taxation correspondant au nuitée maximum sera d'office appliquée</t>
    </r>
  </si>
  <si>
    <t>Renseigner SIRET</t>
  </si>
  <si>
    <t>Séléctionner la rubrique concernée</t>
  </si>
  <si>
    <t xml:space="preserve">Total taxe de séjour à verser à la commune de Châtillon : </t>
  </si>
  <si>
    <t>Année :</t>
  </si>
  <si>
    <t>Plafond applicable sur prix unitaire</t>
  </si>
  <si>
    <t>Les personnes bénéficiant d'un hébergement d'urgence ou 
de relogement temporaire</t>
  </si>
  <si>
    <t>Taxe de séjour à régler à la commune de Châtillon</t>
  </si>
  <si>
    <r>
      <t xml:space="preserve">Documents originaux et registres mensuels du logeur à transmettre soit par courrier à la </t>
    </r>
    <r>
      <rPr>
        <u/>
        <sz val="11"/>
        <color theme="1"/>
        <rFont val="Calibri"/>
        <family val="2"/>
        <scheme val="minor"/>
      </rPr>
      <t xml:space="preserve">Mairie de Châtillon - Direction des finances - 79 rue Pierre Semard 92320 Châtillon </t>
    </r>
    <r>
      <rPr>
        <sz val="11"/>
        <color theme="1"/>
        <rFont val="Calibri"/>
        <family val="2"/>
        <scheme val="minor"/>
      </rPr>
      <t>soit par mail aux adresses</t>
    </r>
    <r>
      <rPr>
        <b/>
        <u/>
        <sz val="11"/>
        <color theme="1"/>
        <rFont val="Calibri"/>
        <family val="2"/>
        <scheme val="minor"/>
      </rPr>
      <t xml:space="preserve"> j.montero@chatillon92.fr</t>
    </r>
    <r>
      <rPr>
        <sz val="11"/>
        <color theme="1"/>
        <rFont val="Calibri"/>
        <family val="2"/>
        <scheme val="minor"/>
      </rPr>
      <t xml:space="preserve"> et</t>
    </r>
    <r>
      <rPr>
        <b/>
        <u/>
        <sz val="11"/>
        <color theme="1"/>
        <rFont val="Calibri"/>
        <family val="2"/>
        <scheme val="minor"/>
      </rPr>
      <t xml:space="preserve"> t.diallo@chatillon.fr</t>
    </r>
    <r>
      <rPr>
        <sz val="11"/>
        <color theme="1"/>
        <rFont val="Calibri"/>
        <family val="2"/>
        <scheme val="minor"/>
      </rPr>
      <t xml:space="preserve">. 
A reception de ces éléments, un avis de sommes à payer vous sera transmis par le Trésor Public. </t>
    </r>
  </si>
  <si>
    <t>Numéro Hébergeur :</t>
  </si>
  <si>
    <t>Signature</t>
  </si>
  <si>
    <t>Part communale</t>
  </si>
  <si>
    <t>Part Départementale</t>
  </si>
  <si>
    <t>Part régionale
200%</t>
  </si>
  <si>
    <t>Les exonérés ne sont pas intégrés dans le cumul du nombre de nuitées imposables</t>
  </si>
  <si>
    <t>= nb de nuitées imposables</t>
  </si>
  <si>
    <t>Personnes accueillies</t>
  </si>
  <si>
    <r>
      <t xml:space="preserve">ETAT RECAPITULATIF SEMESTRIEL - </t>
    </r>
    <r>
      <rPr>
        <b/>
        <u/>
        <sz val="12"/>
        <color theme="1"/>
        <rFont val="Calibri"/>
        <family val="2"/>
        <scheme val="minor"/>
      </rPr>
      <t>Pour les hôtels étoilés, meublés étoilés et terrains</t>
    </r>
  </si>
  <si>
    <t xml:space="preserve">Nombre de nuitées imposables 
</t>
  </si>
  <si>
    <t>Part Société du Grand Paris</t>
  </si>
  <si>
    <t>Part Régionale (Ile de France Mobilité)</t>
  </si>
  <si>
    <t>A renseigner</t>
  </si>
  <si>
    <t>Adresse à renseigner</t>
  </si>
  <si>
    <t>Nom à renseigner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</si>
</sst>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43" fontId="0" fillId="0" borderId="0" xfId="1" applyFont="1"/>
    <xf numFmtId="7" fontId="0" fillId="0" borderId="1" xfId="1" applyNumberFormat="1" applyFont="1" applyBorder="1" applyAlignment="1" applyProtection="1">
      <alignment horizontal="right" vertical="center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7" fontId="0" fillId="0" borderId="0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10" fillId="0" borderId="0" xfId="2"/>
    <xf numFmtId="0" fontId="11" fillId="0" borderId="0" xfId="0" applyFont="1" applyAlignment="1">
      <alignment vertical="center"/>
    </xf>
    <xf numFmtId="4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44" fontId="0" fillId="5" borderId="1" xfId="3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9" fontId="0" fillId="5" borderId="1" xfId="0" applyNumberFormat="1" applyFill="1" applyBorder="1" applyAlignment="1" applyProtection="1">
      <alignment vertical="center"/>
      <protection locked="0"/>
    </xf>
    <xf numFmtId="44" fontId="0" fillId="5" borderId="1" xfId="3" applyNumberFormat="1" applyFont="1" applyFill="1" applyBorder="1" applyAlignment="1" applyProtection="1">
      <alignment vertical="center"/>
      <protection locked="0"/>
    </xf>
    <xf numFmtId="44" fontId="0" fillId="4" borderId="1" xfId="3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9" fontId="0" fillId="0" borderId="0" xfId="0" applyNumberFormat="1" applyProtection="1"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7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1" fillId="0" borderId="1" xfId="1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164" fontId="12" fillId="6" borderId="1" xfId="0" applyNumberFormat="1" applyFont="1" applyFill="1" applyBorder="1" applyAlignment="1" applyProtection="1">
      <alignment horizontal="center" vertical="center"/>
    </xf>
    <xf numFmtId="0" fontId="0" fillId="0" borderId="1" xfId="3" applyNumberFormat="1" applyFont="1" applyFill="1" applyBorder="1" applyAlignment="1" applyProtection="1">
      <alignment vertical="center"/>
    </xf>
    <xf numFmtId="0" fontId="2" fillId="0" borderId="0" xfId="0" applyFont="1" applyProtection="1"/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14" fontId="4" fillId="4" borderId="1" xfId="0" applyNumberFormat="1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44" fontId="0" fillId="0" borderId="0" xfId="0" applyNumberFormat="1" applyAlignment="1" applyProtection="1">
      <alignment vertical="center"/>
    </xf>
    <xf numFmtId="9" fontId="19" fillId="0" borderId="1" xfId="0" applyNumberFormat="1" applyFont="1" applyFill="1" applyBorder="1" applyAlignment="1" applyProtection="1">
      <alignment vertical="center"/>
    </xf>
    <xf numFmtId="44" fontId="19" fillId="0" borderId="1" xfId="3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44" fontId="2" fillId="0" borderId="0" xfId="3" applyFont="1" applyFill="1" applyBorder="1" applyAlignment="1" applyProtection="1">
      <alignment vertical="center"/>
    </xf>
    <xf numFmtId="9" fontId="13" fillId="7" borderId="23" xfId="3" applyNumberFormat="1" applyFont="1" applyFill="1" applyBorder="1" applyAlignment="1" applyProtection="1">
      <alignment vertical="center"/>
    </xf>
    <xf numFmtId="9" fontId="13" fillId="7" borderId="17" xfId="3" applyNumberFormat="1" applyFont="1" applyFill="1" applyBorder="1" applyAlignment="1" applyProtection="1">
      <alignment vertical="center"/>
    </xf>
    <xf numFmtId="9" fontId="13" fillId="7" borderId="2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44" fontId="0" fillId="0" borderId="1" xfId="3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44" fontId="0" fillId="0" borderId="1" xfId="3" applyNumberFormat="1" applyFont="1" applyFill="1" applyBorder="1" applyAlignment="1" applyProtection="1">
      <alignment vertical="center"/>
    </xf>
    <xf numFmtId="2" fontId="12" fillId="6" borderId="1" xfId="3" applyNumberFormat="1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4" fontId="20" fillId="0" borderId="1" xfId="0" applyNumberFormat="1" applyFont="1" applyBorder="1" applyProtection="1">
      <protection locked="0"/>
    </xf>
    <xf numFmtId="4" fontId="20" fillId="0" borderId="34" xfId="0" applyNumberFormat="1" applyFont="1" applyBorder="1" applyProtection="1">
      <protection locked="0"/>
    </xf>
    <xf numFmtId="0" fontId="21" fillId="0" borderId="12" xfId="0" applyFont="1" applyBorder="1" applyAlignment="1" applyProtection="1">
      <alignment vertical="center"/>
    </xf>
    <xf numFmtId="0" fontId="21" fillId="0" borderId="13" xfId="0" applyFont="1" applyBorder="1" applyAlignment="1" applyProtection="1">
      <alignment vertical="center"/>
    </xf>
    <xf numFmtId="0" fontId="21" fillId="0" borderId="14" xfId="0" applyFont="1" applyBorder="1" applyAlignment="1" applyProtection="1">
      <alignment vertical="center"/>
    </xf>
    <xf numFmtId="43" fontId="21" fillId="0" borderId="33" xfId="0" applyNumberFormat="1" applyFont="1" applyBorder="1" applyAlignment="1" applyProtection="1">
      <alignment vertical="center"/>
    </xf>
    <xf numFmtId="0" fontId="14" fillId="0" borderId="0" xfId="0" quotePrefix="1" applyFont="1" applyAlignment="1" applyProtection="1">
      <alignment vertical="center"/>
    </xf>
    <xf numFmtId="0" fontId="23" fillId="4" borderId="14" xfId="0" applyFont="1" applyFill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3" fillId="4" borderId="25" xfId="0" applyFont="1" applyFill="1" applyBorder="1" applyAlignment="1" applyProtection="1">
      <alignment vertical="center"/>
      <protection locked="0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29" xfId="0" applyFont="1" applyFill="1" applyBorder="1" applyAlignment="1" applyProtection="1">
      <alignment vertical="center"/>
      <protection locked="0"/>
    </xf>
    <xf numFmtId="14" fontId="4" fillId="0" borderId="0" xfId="0" applyNumberFormat="1" applyFont="1" applyFill="1" applyProtection="1">
      <protection locked="0"/>
    </xf>
    <xf numFmtId="0" fontId="0" fillId="4" borderId="14" xfId="0" applyFill="1" applyBorder="1" applyProtection="1">
      <protection locked="0"/>
    </xf>
    <xf numFmtId="0" fontId="2" fillId="4" borderId="33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49" fontId="9" fillId="4" borderId="3" xfId="0" quotePrefix="1" applyNumberFormat="1" applyFont="1" applyFill="1" applyBorder="1" applyAlignment="1" applyProtection="1">
      <alignment horizontal="center" vertical="center"/>
      <protection locked="0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35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13" xfId="0" applyFont="1" applyBorder="1" applyAlignment="1" applyProtection="1">
      <alignment horizontal="right" vertical="center"/>
      <protection locked="0"/>
    </xf>
    <xf numFmtId="0" fontId="22" fillId="0" borderId="14" xfId="0" applyFont="1" applyBorder="1" applyAlignment="1" applyProtection="1">
      <alignment horizontal="right" vertical="center"/>
      <protection locked="0"/>
    </xf>
    <xf numFmtId="0" fontId="0" fillId="0" borderId="36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/>
    </xf>
    <xf numFmtId="0" fontId="0" fillId="0" borderId="37" xfId="0" applyFill="1" applyBorder="1" applyAlignment="1" applyProtection="1">
      <alignment horizontal="left" vertical="center" wrapText="1"/>
    </xf>
    <xf numFmtId="0" fontId="0" fillId="0" borderId="28" xfId="0" applyFill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15" fillId="8" borderId="12" xfId="0" applyFont="1" applyFill="1" applyBorder="1" applyAlignment="1" applyProtection="1">
      <alignment horizontal="left" vertical="center"/>
    </xf>
    <xf numFmtId="0" fontId="15" fillId="8" borderId="13" xfId="0" applyFont="1" applyFill="1" applyBorder="1" applyAlignment="1" applyProtection="1">
      <alignment horizontal="left" vertical="center"/>
    </xf>
    <xf numFmtId="0" fontId="15" fillId="8" borderId="14" xfId="0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12" fillId="6" borderId="1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3" fillId="7" borderId="21" xfId="0" applyFont="1" applyFill="1" applyBorder="1" applyAlignment="1" applyProtection="1">
      <alignment horizontal="left" vertical="center"/>
    </xf>
    <xf numFmtId="0" fontId="13" fillId="7" borderId="22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left" vertical="center"/>
    </xf>
    <xf numFmtId="0" fontId="13" fillId="7" borderId="16" xfId="0" applyFont="1" applyFill="1" applyBorder="1" applyAlignment="1" applyProtection="1">
      <alignment horizontal="left" vertical="center"/>
    </xf>
    <xf numFmtId="0" fontId="13" fillId="7" borderId="18" xfId="0" applyFont="1" applyFill="1" applyBorder="1" applyAlignment="1" applyProtection="1">
      <alignment horizontal="left" vertical="center"/>
    </xf>
    <xf numFmtId="0" fontId="13" fillId="7" borderId="19" xfId="0" applyFont="1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</cellXfs>
  <cellStyles count="4">
    <cellStyle name="Lien hypertexte" xfId="2" builtinId="8"/>
    <cellStyle name="Milliers" xfId="1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710059</xdr:colOff>
      <xdr:row>4</xdr:row>
      <xdr:rowOff>17126</xdr:rowOff>
    </xdr:to>
    <xdr:pic>
      <xdr:nvPicPr>
        <xdr:cNvPr id="4" name="Image 3" descr="Ville de Châtillon | Châtillon">
          <a:extLst>
            <a:ext uri="{FF2B5EF4-FFF2-40B4-BE49-F238E27FC236}">
              <a16:creationId xmlns:a16="http://schemas.microsoft.com/office/drawing/2014/main" id="{46E345BD-BAAB-4794-976F-CFF1C520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60076"/>
        </a:xfrm>
        <a:prstGeom prst="rect">
          <a:avLst/>
        </a:prstGeom>
        <a:solidFill>
          <a:sysClr val="window" lastClr="FFFFFF"/>
        </a:solidFill>
        <a:ln w="9525">
          <a:noFill/>
        </a:ln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>
    <xdr:from>
      <xdr:col>0</xdr:col>
      <xdr:colOff>198783</xdr:colOff>
      <xdr:row>6</xdr:row>
      <xdr:rowOff>24846</xdr:rowOff>
    </xdr:from>
    <xdr:to>
      <xdr:col>7</xdr:col>
      <xdr:colOff>1305339</xdr:colOff>
      <xdr:row>12</xdr:row>
      <xdr:rowOff>66260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96F813F-34DB-4B31-9563-C7836153D9DB}"/>
            </a:ext>
          </a:extLst>
        </xdr:cNvPr>
        <xdr:cNvSpPr txBox="1"/>
      </xdr:nvSpPr>
      <xdr:spPr>
        <a:xfrm>
          <a:off x="198783" y="1124776"/>
          <a:ext cx="10031895" cy="115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Méthode pour renseigner</a:t>
          </a:r>
          <a:r>
            <a:rPr lang="fr-FR" sz="1100" b="1" u="sng" baseline="0"/>
            <a:t> le fichier : </a:t>
          </a:r>
        </a:p>
        <a:p>
          <a:endParaRPr lang="fr-FR" sz="1100" b="1" u="sng" baseline="0"/>
        </a:p>
        <a:p>
          <a:r>
            <a:rPr lang="fr-FR" sz="1100" b="1" baseline="0"/>
            <a:t>- il faut renseigner uniquement les cellules surlignées en couleur jaune ;</a:t>
          </a:r>
        </a:p>
        <a:p>
          <a:r>
            <a:rPr lang="fr-FR" sz="1100" baseline="0"/>
            <a:t>- le fichier étant automatisé, le montant de taxe de séjour apparaîtra après renseignement de vos informations ; </a:t>
          </a:r>
        </a:p>
        <a:p>
          <a:r>
            <a:rPr lang="fr-FR" sz="1100" baseline="0"/>
            <a:t>- Après l'avoir complété, il faudra signer ce document et le renvoyer au service des finances (cf encadré en bas de fichier pour les coordonnées).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12</xdr:col>
      <xdr:colOff>646494</xdr:colOff>
      <xdr:row>31</xdr:row>
      <xdr:rowOff>27832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7FEEA3-208C-460D-8A49-49A03B27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5"/>
          <a:ext cx="9647619" cy="5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32</xdr:row>
      <xdr:rowOff>95250</xdr:rowOff>
    </xdr:from>
    <xdr:to>
      <xdr:col>12</xdr:col>
      <xdr:colOff>675082</xdr:colOff>
      <xdr:row>73</xdr:row>
      <xdr:rowOff>103798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B5181A-FA20-4953-BD38-9E3E6176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6191250"/>
          <a:ext cx="9542857" cy="7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73</xdr:row>
      <xdr:rowOff>123825</xdr:rowOff>
    </xdr:from>
    <xdr:to>
      <xdr:col>12</xdr:col>
      <xdr:colOff>741750</xdr:colOff>
      <xdr:row>103</xdr:row>
      <xdr:rowOff>46920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7ECFD7-6CF9-43BA-AA2F-0980A51E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14030325"/>
          <a:ext cx="9600000" cy="5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103</xdr:row>
      <xdr:rowOff>171450</xdr:rowOff>
    </xdr:from>
    <xdr:to>
      <xdr:col>13</xdr:col>
      <xdr:colOff>8337</xdr:colOff>
      <xdr:row>113</xdr:row>
      <xdr:rowOff>104545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2B3772-0BF3-4AD8-B147-89DEA0D0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575" y="19792950"/>
          <a:ext cx="9504762" cy="18380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22</xdr:col>
      <xdr:colOff>142190</xdr:colOff>
      <xdr:row>32</xdr:row>
      <xdr:rowOff>9024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C5761B2-B744-41B3-9FCA-54BD51D6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00" y="2266950"/>
          <a:ext cx="5476190" cy="40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28</xdr:col>
      <xdr:colOff>697760</xdr:colOff>
      <xdr:row>46</xdr:row>
      <xdr:rowOff>58842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18B8FEC-BE40-4CD3-BA48-A8B427B9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87200" y="6941820"/>
          <a:ext cx="11000000" cy="170476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23</xdr:col>
      <xdr:colOff>155757</xdr:colOff>
      <xdr:row>74</xdr:row>
      <xdr:rowOff>28662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5F451F-969C-45FF-9789-83BD19CE5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10458450"/>
          <a:ext cx="5489757" cy="3838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890549</xdr:colOff>
      <xdr:row>0</xdr:row>
      <xdr:rowOff>15488</xdr:rowOff>
    </xdr:from>
    <xdr:to>
      <xdr:col>1</xdr:col>
      <xdr:colOff>1516308</xdr:colOff>
      <xdr:row>3</xdr:row>
      <xdr:rowOff>102220</xdr:rowOff>
    </xdr:to>
    <xdr:pic>
      <xdr:nvPicPr>
        <xdr:cNvPr id="2" name="Image 1" descr="Ville de Châtillon | Châtillon">
          <a:extLst>
            <a:ext uri="{FF2B5EF4-FFF2-40B4-BE49-F238E27FC236}">
              <a16:creationId xmlns:a16="http://schemas.microsoft.com/office/drawing/2014/main" id="{C378EB68-F30E-49A3-B72F-B709BB77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49" y="15488"/>
          <a:ext cx="1795088" cy="721732"/>
        </a:xfrm>
        <a:prstGeom prst="rect">
          <a:avLst/>
        </a:prstGeom>
        <a:noFill/>
        <a:ln w="9525">
          <a:noFill/>
        </a:ln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mmobilierloyer.com/location/location-saisonniere/calcul-taxe-sejour/" TargetMode="External"/><Relationship Id="rId1" Type="http://schemas.openxmlformats.org/officeDocument/2006/relationships/hyperlink" Target="https://www.hellobail.fr/modele/simulateur-taxe-de-sejou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="115" zoomScaleNormal="115" zoomScalePageLayoutView="145" workbookViewId="0">
      <selection activeCell="H17" sqref="H17"/>
    </sheetView>
  </sheetViews>
  <sheetFormatPr baseColWidth="10" defaultColWidth="11.44140625" defaultRowHeight="14.4" x14ac:dyDescent="0.3"/>
  <cols>
    <col min="1" max="1" width="17.44140625" style="4" customWidth="1"/>
    <col min="2" max="2" width="23" style="4" customWidth="1"/>
    <col min="3" max="3" width="15.33203125" style="4" customWidth="1"/>
    <col min="4" max="4" width="17.5546875" style="4" customWidth="1"/>
    <col min="5" max="5" width="18.33203125" style="4" bestFit="1" customWidth="1"/>
    <col min="6" max="6" width="18.6640625" style="4" customWidth="1"/>
    <col min="7" max="7" width="19.6640625" style="4" customWidth="1"/>
    <col min="8" max="8" width="19.44140625" style="4" customWidth="1"/>
    <col min="9" max="16384" width="11.44140625" style="4"/>
  </cols>
  <sheetData>
    <row r="1" spans="1:7" ht="18" x14ac:dyDescent="0.35">
      <c r="A1" s="3"/>
      <c r="C1" s="99" t="s">
        <v>0</v>
      </c>
      <c r="D1" s="100"/>
      <c r="E1" s="100"/>
      <c r="F1" s="100"/>
      <c r="G1" s="101"/>
    </row>
    <row r="2" spans="1:7" x14ac:dyDescent="0.3">
      <c r="A2" s="5"/>
      <c r="C2" s="5"/>
      <c r="D2" s="6"/>
      <c r="E2" s="6"/>
      <c r="F2" s="6"/>
      <c r="G2" s="7"/>
    </row>
    <row r="3" spans="1:7" ht="15.6" x14ac:dyDescent="0.3">
      <c r="A3" s="5"/>
      <c r="C3" s="102" t="s">
        <v>82</v>
      </c>
      <c r="D3" s="103"/>
      <c r="E3" s="103"/>
      <c r="F3" s="103"/>
      <c r="G3" s="104"/>
    </row>
    <row r="4" spans="1:7" ht="9" customHeight="1" x14ac:dyDescent="0.3">
      <c r="A4" s="8"/>
      <c r="C4" s="8"/>
      <c r="D4" s="9"/>
      <c r="E4" s="9"/>
      <c r="F4" s="9"/>
      <c r="G4" s="10"/>
    </row>
    <row r="14" spans="1:7" ht="23.25" customHeight="1" x14ac:dyDescent="0.3">
      <c r="A14" s="111" t="s">
        <v>18</v>
      </c>
      <c r="B14" s="112"/>
      <c r="C14" s="105" t="s">
        <v>88</v>
      </c>
      <c r="D14" s="105"/>
      <c r="E14" s="105"/>
      <c r="F14" s="105"/>
      <c r="G14" s="105"/>
    </row>
    <row r="15" spans="1:7" ht="23.25" customHeight="1" x14ac:dyDescent="0.3">
      <c r="A15" s="113"/>
      <c r="B15" s="114"/>
      <c r="C15" s="105" t="s">
        <v>87</v>
      </c>
      <c r="D15" s="105"/>
      <c r="E15" s="105"/>
      <c r="F15" s="105"/>
      <c r="G15" s="105"/>
    </row>
    <row r="16" spans="1:7" ht="23.25" customHeight="1" x14ac:dyDescent="0.3">
      <c r="A16" s="115"/>
      <c r="B16" s="116"/>
      <c r="C16" s="110">
        <v>92320</v>
      </c>
      <c r="D16" s="110"/>
      <c r="E16" s="106" t="s">
        <v>21</v>
      </c>
      <c r="F16" s="106"/>
      <c r="G16" s="107"/>
    </row>
    <row r="17" spans="1:11" ht="24" customHeight="1" x14ac:dyDescent="0.3">
      <c r="A17" s="11"/>
      <c r="B17" s="11"/>
      <c r="C17" s="12"/>
      <c r="D17" s="12"/>
      <c r="E17" s="12"/>
      <c r="F17" s="12"/>
    </row>
    <row r="19" spans="1:11" ht="22.5" customHeight="1" x14ac:dyDescent="0.3">
      <c r="A19" s="108" t="s">
        <v>20</v>
      </c>
      <c r="B19" s="109"/>
      <c r="C19" s="119" t="s">
        <v>86</v>
      </c>
      <c r="D19" s="120"/>
      <c r="K19" s="28"/>
    </row>
    <row r="20" spans="1:11" x14ac:dyDescent="0.3">
      <c r="A20" s="108" t="s">
        <v>2</v>
      </c>
      <c r="B20" s="109"/>
      <c r="C20" s="117" t="s">
        <v>6</v>
      </c>
      <c r="D20" s="118"/>
      <c r="E20" s="52" t="s">
        <v>14</v>
      </c>
      <c r="F20" s="2">
        <f>IF(C20="Palace",4,IF(C20="*****",3,IF(C20="****",1.5,IF(C20="***",1,IF(C20="**",0.9,IF(C20="*",0.75,IF(C20="Terrain de camping 3-4-5 étoiles et tout autre terrain d'hébergement de plein air de caractéristiques équivalentes",0.6,IF(C20="Terrain de camping et terrains de caravanage classés en 1 et 2 étoiles et tout autre terrain d'hébergement de plain air de caractéristiques équivalentes",0.2,IF(C20="Séléctionner la rubrique concernée","0")))))))))</f>
        <v>0.75</v>
      </c>
      <c r="K20" s="31"/>
    </row>
    <row r="21" spans="1:11" x14ac:dyDescent="0.3">
      <c r="A21" s="13"/>
      <c r="B21" s="13"/>
      <c r="C21" s="14"/>
      <c r="D21" s="14"/>
      <c r="E21" s="15"/>
      <c r="F21" s="16"/>
    </row>
    <row r="23" spans="1:11" x14ac:dyDescent="0.3">
      <c r="A23" s="17" t="s">
        <v>1</v>
      </c>
      <c r="B23" s="34">
        <v>2025</v>
      </c>
      <c r="D23" s="17" t="s">
        <v>23</v>
      </c>
      <c r="E23" s="34"/>
    </row>
    <row r="25" spans="1:11" ht="90.75" customHeight="1" x14ac:dyDescent="0.3">
      <c r="A25" s="52" t="s">
        <v>2</v>
      </c>
      <c r="B25" s="53" t="s">
        <v>83</v>
      </c>
      <c r="C25" s="52" t="s">
        <v>13</v>
      </c>
      <c r="D25" s="52" t="s">
        <v>9</v>
      </c>
      <c r="E25" s="52" t="s">
        <v>10</v>
      </c>
      <c r="F25" s="52" t="s">
        <v>78</v>
      </c>
      <c r="G25" s="54" t="s">
        <v>64</v>
      </c>
    </row>
    <row r="26" spans="1:11" ht="25.5" customHeight="1" x14ac:dyDescent="0.3">
      <c r="A26" s="42" t="str">
        <f>C20</f>
        <v>*</v>
      </c>
      <c r="B26" s="33">
        <v>0</v>
      </c>
      <c r="C26" s="35">
        <v>1</v>
      </c>
      <c r="D26" s="35">
        <v>0.1</v>
      </c>
      <c r="E26" s="36">
        <v>0.15</v>
      </c>
      <c r="F26" s="36">
        <v>2</v>
      </c>
      <c r="G26" s="37">
        <f>ROUND(SUM(C26:F26),2)</f>
        <v>3.25</v>
      </c>
    </row>
    <row r="27" spans="1:11" ht="16.8" customHeight="1" x14ac:dyDescent="0.3"/>
    <row r="28" spans="1:11" s="45" customFormat="1" ht="16.8" customHeight="1" thickBot="1" x14ac:dyDescent="0.35"/>
    <row r="29" spans="1:11" s="45" customFormat="1" ht="34.799999999999997" customHeight="1" thickBot="1" x14ac:dyDescent="0.35">
      <c r="A29" s="128" t="s">
        <v>81</v>
      </c>
      <c r="B29" s="129"/>
      <c r="C29" s="129"/>
      <c r="D29" s="130"/>
      <c r="E29" s="89"/>
    </row>
    <row r="30" spans="1:11" ht="4.8" customHeight="1" thickBot="1" x14ac:dyDescent="0.4">
      <c r="E30" s="90"/>
    </row>
    <row r="31" spans="1:11" ht="38.25" customHeight="1" x14ac:dyDescent="0.3">
      <c r="A31" s="136" t="s">
        <v>79</v>
      </c>
      <c r="B31" s="137"/>
      <c r="C31" s="122" t="s">
        <v>15</v>
      </c>
      <c r="D31" s="123"/>
      <c r="E31" s="91">
        <v>0</v>
      </c>
      <c r="F31" s="124" t="s">
        <v>54</v>
      </c>
    </row>
    <row r="32" spans="1:11" ht="38.25" customHeight="1" x14ac:dyDescent="0.3">
      <c r="A32" s="138"/>
      <c r="B32" s="139"/>
      <c r="C32" s="131" t="s">
        <v>60</v>
      </c>
      <c r="D32" s="132"/>
      <c r="E32" s="92">
        <v>0</v>
      </c>
      <c r="F32" s="125"/>
    </row>
    <row r="33" spans="1:7" ht="51" customHeight="1" thickBot="1" x14ac:dyDescent="0.35">
      <c r="A33" s="140"/>
      <c r="B33" s="141"/>
      <c r="C33" s="133" t="s">
        <v>61</v>
      </c>
      <c r="D33" s="134"/>
      <c r="E33" s="93">
        <v>0</v>
      </c>
      <c r="F33" s="126"/>
    </row>
    <row r="34" spans="1:7" ht="25.5" customHeight="1" x14ac:dyDescent="0.3">
      <c r="A34" s="55"/>
      <c r="B34" s="40"/>
    </row>
    <row r="35" spans="1:7" ht="43.5" customHeight="1" x14ac:dyDescent="0.3">
      <c r="A35" s="98" t="s">
        <v>58</v>
      </c>
      <c r="B35" s="121"/>
      <c r="C35" s="38">
        <f>+B26</f>
        <v>0</v>
      </c>
      <c r="D35" s="88" t="s">
        <v>80</v>
      </c>
      <c r="E35" s="40"/>
      <c r="F35" s="40"/>
      <c r="G35" s="40"/>
    </row>
    <row r="36" spans="1:7" ht="25.5" customHeight="1" thickBot="1" x14ac:dyDescent="0.35">
      <c r="A36" s="32"/>
    </row>
    <row r="37" spans="1:7" ht="29.25" customHeight="1" thickBot="1" x14ac:dyDescent="0.35">
      <c r="A37" s="84" t="s">
        <v>68</v>
      </c>
      <c r="B37" s="85"/>
      <c r="C37" s="85"/>
      <c r="D37" s="86"/>
      <c r="E37" s="87">
        <f>C35*G26</f>
        <v>0</v>
      </c>
    </row>
    <row r="38" spans="1:7" ht="22.5" customHeight="1" x14ac:dyDescent="0.3">
      <c r="A38" s="135" t="s">
        <v>76</v>
      </c>
      <c r="B38" s="135"/>
      <c r="C38" s="135"/>
      <c r="D38" s="135"/>
      <c r="E38" s="83">
        <f>C35*C26</f>
        <v>0</v>
      </c>
    </row>
    <row r="39" spans="1:7" ht="22.5" customHeight="1" x14ac:dyDescent="0.3">
      <c r="A39" s="127" t="s">
        <v>77</v>
      </c>
      <c r="B39" s="127"/>
      <c r="C39" s="127"/>
      <c r="D39" s="127"/>
      <c r="E39" s="82">
        <f>C35*D26</f>
        <v>0</v>
      </c>
    </row>
    <row r="40" spans="1:7" ht="22.5" customHeight="1" x14ac:dyDescent="0.3">
      <c r="A40" s="127" t="s">
        <v>84</v>
      </c>
      <c r="B40" s="127"/>
      <c r="C40" s="127"/>
      <c r="D40" s="127"/>
      <c r="E40" s="82">
        <f>C35*E26</f>
        <v>0</v>
      </c>
    </row>
    <row r="41" spans="1:7" ht="22.5" customHeight="1" x14ac:dyDescent="0.3">
      <c r="A41" s="127" t="s">
        <v>85</v>
      </c>
      <c r="B41" s="127"/>
      <c r="C41" s="127"/>
      <c r="D41" s="127"/>
      <c r="E41" s="82">
        <f>C35*F26</f>
        <v>0</v>
      </c>
    </row>
    <row r="42" spans="1:7" ht="22.5" customHeight="1" x14ac:dyDescent="0.3">
      <c r="B42" s="6"/>
      <c r="C42" s="6"/>
      <c r="D42" s="6"/>
    </row>
    <row r="43" spans="1:7" ht="12" customHeight="1" x14ac:dyDescent="0.3"/>
    <row r="44" spans="1:7" ht="15" thickBot="1" x14ac:dyDescent="0.35">
      <c r="A44" s="4" t="s">
        <v>22</v>
      </c>
      <c r="B44" s="94">
        <f ca="1">TODAY()</f>
        <v>45981</v>
      </c>
      <c r="D44" s="97" t="s">
        <v>16</v>
      </c>
      <c r="E44" s="97"/>
      <c r="F44" s="97"/>
      <c r="G44" s="97"/>
    </row>
    <row r="45" spans="1:7" ht="15" thickBot="1" x14ac:dyDescent="0.35">
      <c r="A45" s="96" t="s">
        <v>19</v>
      </c>
      <c r="B45" s="95"/>
    </row>
    <row r="50" spans="1:7" x14ac:dyDescent="0.3">
      <c r="A50" s="39" t="s">
        <v>17</v>
      </c>
      <c r="B50" s="40"/>
      <c r="C50" s="40"/>
      <c r="D50" s="40"/>
      <c r="E50" s="40"/>
      <c r="F50" s="40"/>
      <c r="G50" s="40"/>
    </row>
    <row r="51" spans="1:7" x14ac:dyDescent="0.3">
      <c r="A51" s="98" t="s">
        <v>65</v>
      </c>
      <c r="B51" s="98"/>
      <c r="C51" s="98"/>
      <c r="D51" s="98"/>
      <c r="E51" s="98"/>
      <c r="F51" s="98"/>
      <c r="G51" s="98"/>
    </row>
    <row r="52" spans="1:7" ht="60" customHeight="1" x14ac:dyDescent="0.3">
      <c r="A52" s="98"/>
      <c r="B52" s="98"/>
      <c r="C52" s="98"/>
      <c r="D52" s="98"/>
      <c r="E52" s="98"/>
      <c r="F52" s="98"/>
      <c r="G52" s="98"/>
    </row>
    <row r="53" spans="1:7" ht="61.5" customHeight="1" x14ac:dyDescent="0.3"/>
  </sheetData>
  <protectedRanges>
    <protectedRange sqref="B26:B27 B34 B36 B30" name="Nbre de nuitée"/>
    <protectedRange sqref="C19" name="Siret"/>
    <protectedRange sqref="B23 E23" name="Année trimestre"/>
    <protectedRange sqref="C14:F17" name="adresse"/>
  </protectedRanges>
  <mergeCells count="24">
    <mergeCell ref="A41:D41"/>
    <mergeCell ref="A29:D29"/>
    <mergeCell ref="A40:D40"/>
    <mergeCell ref="C32:D32"/>
    <mergeCell ref="C33:D33"/>
    <mergeCell ref="A38:D38"/>
    <mergeCell ref="A39:D39"/>
    <mergeCell ref="A31:B33"/>
    <mergeCell ref="D44:G44"/>
    <mergeCell ref="A51:G52"/>
    <mergeCell ref="C1:G1"/>
    <mergeCell ref="C3:G3"/>
    <mergeCell ref="C14:G14"/>
    <mergeCell ref="C15:G15"/>
    <mergeCell ref="E16:G16"/>
    <mergeCell ref="A20:B20"/>
    <mergeCell ref="A19:B19"/>
    <mergeCell ref="C16:D16"/>
    <mergeCell ref="A14:B16"/>
    <mergeCell ref="C20:D20"/>
    <mergeCell ref="C19:D19"/>
    <mergeCell ref="A35:B35"/>
    <mergeCell ref="C31:D31"/>
    <mergeCell ref="F31:F33"/>
  </mergeCells>
  <pageMargins left="0.7" right="0.7" top="0.75" bottom="0.75" header="0.3" footer="0.3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Trimestre" prompt="sélectionner un trimestre_x000a_" xr:uid="{00000000-0002-0000-0000-000000000000}">
          <x14:formula1>
            <xm:f>'Base données pour sélections'!$C$1:$C$4</xm:f>
          </x14:formula1>
          <xm:sqref>E23</xm:sqref>
        </x14:dataValidation>
        <x14:dataValidation type="list" allowBlank="1" showInputMessage="1" showErrorMessage="1" error="Vous n'avez pas les droits pour modifier cette célulle_x000a__x000a_" prompt="menu déroulant_x000a_" xr:uid="{00000000-0002-0000-0000-000001000000}">
          <x14:formula1>
            <xm:f>'Base données pour sélections'!$D$1:$D$7</xm:f>
          </x14:formula1>
          <xm:sqref>C21:D21</xm:sqref>
        </x14:dataValidation>
        <x14:dataValidation type="list" allowBlank="1" showInputMessage="1" showErrorMessage="1" promptTitle="Année" prompt="sélectionner une année" xr:uid="{00000000-0002-0000-0000-000002000000}">
          <x14:formula1>
            <xm:f>'Base données pour sélections'!$B$9:$B$16</xm:f>
          </x14:formula1>
          <xm:sqref>B23</xm:sqref>
        </x14:dataValidation>
        <x14:dataValidation type="list" allowBlank="1" showInputMessage="1" showErrorMessage="1" error="Vous n'avez pas les droits pour modifier cette célulle_x000a__x000a_" promptTitle="Catégorie" prompt="sélectionner votre catégorie_x000a_" xr:uid="{00000000-0002-0000-0000-000003000000}">
          <x14:formula1>
            <xm:f>'Base données pour sélections'!$D$1:$D$9</xm:f>
          </x14:formula1>
          <xm:sqref>C20:D20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5195-1FF3-49CD-ACEA-E856A24F36B8}">
  <dimension ref="O5:O10"/>
  <sheetViews>
    <sheetView showGridLines="0" topLeftCell="G31" workbookViewId="0">
      <selection activeCell="Q53" sqref="Q53"/>
    </sheetView>
  </sheetViews>
  <sheetFormatPr baseColWidth="10" defaultRowHeight="14.4" x14ac:dyDescent="0.3"/>
  <sheetData>
    <row r="5" spans="15:15" ht="28.5" customHeight="1" x14ac:dyDescent="0.3">
      <c r="O5" s="19" t="s">
        <v>27</v>
      </c>
    </row>
    <row r="6" spans="15:15" x14ac:dyDescent="0.3">
      <c r="O6" s="18" t="s">
        <v>26</v>
      </c>
    </row>
    <row r="10" spans="15:15" x14ac:dyDescent="0.3">
      <c r="O10" s="18" t="s">
        <v>28</v>
      </c>
    </row>
  </sheetData>
  <hyperlinks>
    <hyperlink ref="O6" r:id="rId1" xr:uid="{0BF5A430-8C49-454A-BFB8-F6D904867186}"/>
    <hyperlink ref="O10" r:id="rId2" display="https://www.immobilierloyer.com/location/location-saisonniere/calcul-taxe-sejour/" xr:uid="{46F60E2D-F55A-4A9E-9F06-BA49A3A4488B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2CA7-BC9E-49CC-8A33-8AE640978A0F}">
  <sheetPr>
    <pageSetUpPr fitToPage="1"/>
  </sheetPr>
  <dimension ref="A1:G50"/>
  <sheetViews>
    <sheetView showGridLines="0" zoomScaleNormal="100" workbookViewId="0">
      <selection activeCell="J17" sqref="J17"/>
    </sheetView>
  </sheetViews>
  <sheetFormatPr baseColWidth="10" defaultColWidth="11.44140625" defaultRowHeight="14.4" x14ac:dyDescent="0.3"/>
  <cols>
    <col min="1" max="1" width="17.5546875" style="45" customWidth="1"/>
    <col min="2" max="2" width="39.88671875" style="45" customWidth="1"/>
    <col min="3" max="3" width="15.33203125" style="45" customWidth="1"/>
    <col min="4" max="4" width="49.6640625" style="45" customWidth="1"/>
    <col min="5" max="5" width="12.6640625" style="45" customWidth="1"/>
    <col min="6" max="6" width="18.6640625" style="45" customWidth="1"/>
    <col min="7" max="7" width="13.88671875" style="45" customWidth="1"/>
    <col min="8" max="16384" width="11.44140625" style="45"/>
  </cols>
  <sheetData>
    <row r="1" spans="1:7" ht="18" x14ac:dyDescent="0.3">
      <c r="A1" s="43"/>
      <c r="B1" s="44"/>
      <c r="C1" s="158" t="s">
        <v>0</v>
      </c>
      <c r="D1" s="159"/>
      <c r="E1" s="159"/>
      <c r="F1" s="159"/>
      <c r="G1" s="160"/>
    </row>
    <row r="2" spans="1:7" x14ac:dyDescent="0.3">
      <c r="A2" s="46"/>
      <c r="B2" s="47"/>
      <c r="C2" s="76"/>
      <c r="D2" s="77"/>
      <c r="E2" s="77"/>
      <c r="F2" s="77"/>
      <c r="G2" s="78"/>
    </row>
    <row r="3" spans="1:7" ht="15.6" x14ac:dyDescent="0.3">
      <c r="A3" s="46"/>
      <c r="B3" s="47"/>
      <c r="C3" s="161" t="s">
        <v>29</v>
      </c>
      <c r="D3" s="162"/>
      <c r="E3" s="162"/>
      <c r="F3" s="162"/>
      <c r="G3" s="163"/>
    </row>
    <row r="4" spans="1:7" ht="16.5" customHeight="1" x14ac:dyDescent="0.3">
      <c r="A4" s="48"/>
      <c r="B4" s="49"/>
      <c r="C4" s="79"/>
      <c r="D4" s="80"/>
      <c r="E4" s="80"/>
      <c r="F4" s="80"/>
      <c r="G4" s="81"/>
    </row>
    <row r="7" spans="1:7" ht="23.25" customHeight="1" x14ac:dyDescent="0.3">
      <c r="A7" s="164" t="s">
        <v>18</v>
      </c>
      <c r="B7" s="165"/>
      <c r="C7" s="105" t="s">
        <v>25</v>
      </c>
      <c r="D7" s="105"/>
      <c r="E7" s="105"/>
      <c r="F7" s="105"/>
      <c r="G7" s="105"/>
    </row>
    <row r="8" spans="1:7" ht="23.25" customHeight="1" x14ac:dyDescent="0.3">
      <c r="A8" s="166"/>
      <c r="B8" s="167"/>
      <c r="C8" s="105" t="s">
        <v>24</v>
      </c>
      <c r="D8" s="105"/>
      <c r="E8" s="105"/>
      <c r="F8" s="105"/>
      <c r="G8" s="105"/>
    </row>
    <row r="9" spans="1:7" ht="23.25" customHeight="1" x14ac:dyDescent="0.3">
      <c r="A9" s="168"/>
      <c r="B9" s="169"/>
      <c r="C9" s="110">
        <v>92320</v>
      </c>
      <c r="D9" s="110"/>
      <c r="E9" s="106" t="s">
        <v>21</v>
      </c>
      <c r="F9" s="106"/>
      <c r="G9" s="107"/>
    </row>
    <row r="10" spans="1:7" ht="24" customHeight="1" x14ac:dyDescent="0.3">
      <c r="A10" s="11"/>
      <c r="B10" s="11"/>
      <c r="C10" s="12"/>
      <c r="D10" s="12"/>
      <c r="E10" s="12"/>
      <c r="F10" s="12"/>
    </row>
    <row r="11" spans="1:7" ht="22.5" customHeight="1" x14ac:dyDescent="0.3">
      <c r="A11" s="155" t="s">
        <v>20</v>
      </c>
      <c r="B11" s="156"/>
      <c r="C11" s="157" t="s">
        <v>66</v>
      </c>
      <c r="D11" s="120"/>
    </row>
    <row r="13" spans="1:7" ht="25.5" customHeight="1" x14ac:dyDescent="0.3">
      <c r="A13" s="75" t="s">
        <v>69</v>
      </c>
      <c r="B13" s="51">
        <v>2024</v>
      </c>
    </row>
    <row r="14" spans="1:7" ht="12" customHeight="1" x14ac:dyDescent="0.3"/>
    <row r="15" spans="1:7" ht="18.600000000000001" customHeight="1" x14ac:dyDescent="0.3">
      <c r="A15" s="144" t="s">
        <v>42</v>
      </c>
      <c r="B15" s="144"/>
      <c r="C15" s="26">
        <v>350</v>
      </c>
    </row>
    <row r="16" spans="1:7" ht="18.600000000000001" customHeight="1" x14ac:dyDescent="0.3">
      <c r="A16" s="144" t="s">
        <v>47</v>
      </c>
      <c r="B16" s="144"/>
      <c r="C16" s="27">
        <v>5</v>
      </c>
    </row>
    <row r="17" spans="1:4" ht="18.600000000000001" customHeight="1" x14ac:dyDescent="0.3">
      <c r="A17" s="144" t="s">
        <v>33</v>
      </c>
      <c r="B17" s="144"/>
      <c r="C17" s="27">
        <v>2</v>
      </c>
    </row>
    <row r="18" spans="1:4" ht="3" customHeight="1" thickBot="1" x14ac:dyDescent="0.35">
      <c r="A18" s="57"/>
      <c r="B18" s="57"/>
    </row>
    <row r="19" spans="1:4" ht="26.25" customHeight="1" x14ac:dyDescent="0.3">
      <c r="A19" s="174" t="s">
        <v>15</v>
      </c>
      <c r="B19" s="123"/>
      <c r="C19" s="29">
        <v>1</v>
      </c>
      <c r="D19" s="124" t="s">
        <v>54</v>
      </c>
    </row>
    <row r="20" spans="1:4" ht="26.25" customHeight="1" x14ac:dyDescent="0.3">
      <c r="A20" s="142" t="s">
        <v>59</v>
      </c>
      <c r="B20" s="132"/>
      <c r="C20" s="27">
        <v>0</v>
      </c>
      <c r="D20" s="125"/>
    </row>
    <row r="21" spans="1:4" ht="39.75" customHeight="1" thickBot="1" x14ac:dyDescent="0.35">
      <c r="A21" s="143" t="s">
        <v>71</v>
      </c>
      <c r="B21" s="134"/>
      <c r="C21" s="30">
        <v>0</v>
      </c>
      <c r="D21" s="126"/>
    </row>
    <row r="22" spans="1:4" ht="3" customHeight="1" x14ac:dyDescent="0.3"/>
    <row r="23" spans="1:4" s="57" customFormat="1" ht="18.600000000000001" customHeight="1" x14ac:dyDescent="0.3">
      <c r="A23" s="151" t="s">
        <v>35</v>
      </c>
      <c r="B23" s="151"/>
      <c r="C23" s="62">
        <v>0.05</v>
      </c>
    </row>
    <row r="24" spans="1:4" s="57" customFormat="1" ht="18.600000000000001" customHeight="1" x14ac:dyDescent="0.3">
      <c r="A24" s="151" t="s">
        <v>70</v>
      </c>
      <c r="B24" s="151"/>
      <c r="C24" s="63">
        <v>4</v>
      </c>
    </row>
    <row r="25" spans="1:4" s="57" customFormat="1" ht="18.600000000000001" customHeight="1" thickBot="1" x14ac:dyDescent="0.35">
      <c r="A25" s="64"/>
      <c r="B25" s="64"/>
      <c r="C25" s="65"/>
    </row>
    <row r="26" spans="1:4" s="57" customFormat="1" ht="18.600000000000001" customHeight="1" thickBot="1" x14ac:dyDescent="0.35">
      <c r="A26" s="145" t="s">
        <v>43</v>
      </c>
      <c r="B26" s="146"/>
      <c r="C26" s="147"/>
    </row>
    <row r="27" spans="1:4" s="57" customFormat="1" ht="18.600000000000001" customHeight="1" x14ac:dyDescent="0.3">
      <c r="A27" s="152" t="s">
        <v>44</v>
      </c>
      <c r="B27" s="153"/>
      <c r="C27" s="66">
        <v>0.1</v>
      </c>
    </row>
    <row r="28" spans="1:4" s="57" customFormat="1" ht="18.600000000000001" customHeight="1" x14ac:dyDescent="0.3">
      <c r="A28" s="170" t="s">
        <v>45</v>
      </c>
      <c r="B28" s="171"/>
      <c r="C28" s="67">
        <v>0.15</v>
      </c>
    </row>
    <row r="29" spans="1:4" s="57" customFormat="1" ht="18.600000000000001" customHeight="1" thickBot="1" x14ac:dyDescent="0.35">
      <c r="A29" s="172" t="s">
        <v>46</v>
      </c>
      <c r="B29" s="173"/>
      <c r="C29" s="68">
        <v>2</v>
      </c>
    </row>
    <row r="30" spans="1:4" s="57" customFormat="1" ht="12" customHeight="1" x14ac:dyDescent="0.3">
      <c r="A30" s="69"/>
      <c r="B30" s="69"/>
      <c r="C30" s="69"/>
    </row>
    <row r="31" spans="1:4" s="57" customFormat="1" ht="12" customHeight="1" x14ac:dyDescent="0.3"/>
    <row r="32" spans="1:4" s="57" customFormat="1" ht="12" customHeight="1" x14ac:dyDescent="0.3">
      <c r="A32" s="70" t="s">
        <v>50</v>
      </c>
    </row>
    <row r="33" spans="1:7" s="57" customFormat="1" ht="12" customHeight="1" x14ac:dyDescent="0.3"/>
    <row r="34" spans="1:7" s="57" customFormat="1" ht="18.600000000000001" customHeight="1" x14ac:dyDescent="0.3">
      <c r="A34" s="121" t="s">
        <v>51</v>
      </c>
      <c r="B34" s="121"/>
      <c r="C34" s="71">
        <f>(C23*C15)/(C17+C19+C20+C21)</f>
        <v>5.833333333333333</v>
      </c>
      <c r="D34" s="41" t="s">
        <v>48</v>
      </c>
    </row>
    <row r="35" spans="1:7" s="57" customFormat="1" ht="18.600000000000001" customHeight="1" x14ac:dyDescent="0.3">
      <c r="A35" s="148" t="s">
        <v>52</v>
      </c>
      <c r="B35" s="149"/>
      <c r="C35" s="71">
        <f>IF(C34&gt;4,4,C34)</f>
        <v>4</v>
      </c>
      <c r="D35" s="41" t="s">
        <v>57</v>
      </c>
      <c r="E35" s="72" t="str">
        <f>IF(C35&gt;4,"valeur plafonnée à 4,00 €","plafond non atteint")</f>
        <v>plafond non atteint</v>
      </c>
    </row>
    <row r="36" spans="1:7" s="57" customFormat="1" ht="18.600000000000001" customHeight="1" x14ac:dyDescent="0.3">
      <c r="A36" s="121" t="s">
        <v>53</v>
      </c>
      <c r="B36" s="121"/>
      <c r="C36" s="73">
        <f>(C35*C27)+(C35*C28)+(C35*C29)+C35</f>
        <v>13</v>
      </c>
      <c r="D36" s="41" t="s">
        <v>49</v>
      </c>
    </row>
    <row r="37" spans="1:7" s="57" customFormat="1" ht="18.600000000000001" customHeight="1" x14ac:dyDescent="0.3"/>
    <row r="38" spans="1:7" s="57" customFormat="1" ht="18.600000000000001" customHeight="1" x14ac:dyDescent="0.3">
      <c r="A38" s="121" t="s">
        <v>55</v>
      </c>
      <c r="B38" s="121"/>
      <c r="C38" s="38">
        <f>C17*C16</f>
        <v>10</v>
      </c>
      <c r="D38" s="41" t="s">
        <v>56</v>
      </c>
    </row>
    <row r="39" spans="1:7" s="57" customFormat="1" x14ac:dyDescent="0.3"/>
    <row r="40" spans="1:7" s="57" customFormat="1" ht="18.600000000000001" customHeight="1" x14ac:dyDescent="0.3">
      <c r="A40" s="150" t="s">
        <v>72</v>
      </c>
      <c r="B40" s="150"/>
      <c r="C40" s="74">
        <f>C38*C36</f>
        <v>130</v>
      </c>
    </row>
    <row r="41" spans="1:7" ht="42.75" customHeight="1" x14ac:dyDescent="0.3">
      <c r="A41" s="50"/>
    </row>
    <row r="42" spans="1:7" x14ac:dyDescent="0.3">
      <c r="A42" s="58" t="s">
        <v>22</v>
      </c>
      <c r="B42" s="59">
        <f ca="1">TODAY()</f>
        <v>45981</v>
      </c>
      <c r="D42" s="154" t="s">
        <v>75</v>
      </c>
      <c r="E42" s="154"/>
      <c r="F42" s="154"/>
      <c r="G42" s="154"/>
    </row>
    <row r="43" spans="1:7" x14ac:dyDescent="0.3">
      <c r="A43" s="58" t="s">
        <v>74</v>
      </c>
      <c r="B43" s="60"/>
    </row>
    <row r="45" spans="1:7" s="57" customFormat="1" x14ac:dyDescent="0.3"/>
    <row r="46" spans="1:7" s="57" customFormat="1" x14ac:dyDescent="0.3">
      <c r="A46" s="61"/>
    </row>
    <row r="47" spans="1:7" s="57" customFormat="1" x14ac:dyDescent="0.3">
      <c r="A47" s="56" t="s">
        <v>17</v>
      </c>
    </row>
    <row r="48" spans="1:7" s="57" customFormat="1" ht="15" customHeight="1" x14ac:dyDescent="0.3">
      <c r="A48" s="98" t="s">
        <v>73</v>
      </c>
      <c r="B48" s="98"/>
      <c r="C48" s="98"/>
      <c r="D48" s="98"/>
      <c r="E48" s="98"/>
      <c r="F48" s="98"/>
      <c r="G48" s="98"/>
    </row>
    <row r="49" spans="1:7" s="57" customFormat="1" ht="60" customHeight="1" x14ac:dyDescent="0.3">
      <c r="A49" s="98"/>
      <c r="B49" s="98"/>
      <c r="C49" s="98"/>
      <c r="D49" s="98"/>
      <c r="E49" s="98"/>
      <c r="F49" s="98"/>
      <c r="G49" s="98"/>
    </row>
    <row r="50" spans="1:7" s="57" customFormat="1" x14ac:dyDescent="0.3"/>
  </sheetData>
  <sheetProtection algorithmName="SHA-512" hashValue="30cOHHbuvI2inZrh5n6QAXkwtiozPUGyurJ5D9fg9EBHh3lWWQB58OTCNsw+EK6WzPVoImmzGLfub2BeStT/ig==" saltValue="Ae3ULbj896j4AAJIzJDokw==" spinCount="100000" sheet="1" objects="1" scenarios="1"/>
  <protectedRanges>
    <protectedRange sqref="C11" name="Siret"/>
    <protectedRange sqref="B13" name="Année trimestre"/>
    <protectedRange sqref="C7:F10" name="adresse"/>
  </protectedRanges>
  <mergeCells count="29">
    <mergeCell ref="D42:G42"/>
    <mergeCell ref="A11:B11"/>
    <mergeCell ref="C11:D11"/>
    <mergeCell ref="C1:G1"/>
    <mergeCell ref="C3:G3"/>
    <mergeCell ref="A7:B9"/>
    <mergeCell ref="C7:G7"/>
    <mergeCell ref="C8:G8"/>
    <mergeCell ref="C9:D9"/>
    <mergeCell ref="E9:G9"/>
    <mergeCell ref="A28:B28"/>
    <mergeCell ref="A29:B29"/>
    <mergeCell ref="A19:B19"/>
    <mergeCell ref="A48:G49"/>
    <mergeCell ref="A20:B20"/>
    <mergeCell ref="A21:B21"/>
    <mergeCell ref="D19:D21"/>
    <mergeCell ref="A15:B15"/>
    <mergeCell ref="A16:B16"/>
    <mergeCell ref="A17:B17"/>
    <mergeCell ref="A26:C26"/>
    <mergeCell ref="A35:B35"/>
    <mergeCell ref="A40:B40"/>
    <mergeCell ref="A23:B23"/>
    <mergeCell ref="A24:B24"/>
    <mergeCell ref="A34:B34"/>
    <mergeCell ref="A36:B36"/>
    <mergeCell ref="A38:B38"/>
    <mergeCell ref="A27:B27"/>
  </mergeCells>
  <pageMargins left="0.25" right="0.25" top="0.75" bottom="0.75" header="0.3" footer="0.3"/>
  <pageSetup paperSize="9" scale="5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nnée" prompt="sélectionner une année" xr:uid="{B180826C-3FEC-426F-845C-594DE9BE0501}">
          <x14:formula1>
            <xm:f>'Base données pour sélections'!$B$1:$B$38</xm:f>
          </x14:formula1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8190-32F3-4FD8-B4C7-C455AEE0CDEA}">
  <dimension ref="A5:E21"/>
  <sheetViews>
    <sheetView workbookViewId="0">
      <selection activeCell="G36" sqref="G36"/>
    </sheetView>
  </sheetViews>
  <sheetFormatPr baseColWidth="10" defaultRowHeight="14.4" x14ac:dyDescent="0.3"/>
  <sheetData>
    <row r="5" spans="1:5" x14ac:dyDescent="0.3">
      <c r="A5" s="4" t="s">
        <v>30</v>
      </c>
      <c r="B5" s="4"/>
      <c r="C5" s="4"/>
      <c r="D5" s="4"/>
      <c r="E5" s="4"/>
    </row>
    <row r="6" spans="1:5" x14ac:dyDescent="0.3">
      <c r="A6" s="21"/>
      <c r="B6" s="21"/>
      <c r="C6" s="21"/>
      <c r="D6" s="4"/>
      <c r="E6" s="4"/>
    </row>
    <row r="7" spans="1:5" x14ac:dyDescent="0.3">
      <c r="A7" s="175" t="s">
        <v>31</v>
      </c>
      <c r="B7" s="175"/>
      <c r="C7" s="22">
        <v>3150</v>
      </c>
      <c r="D7" s="4"/>
      <c r="E7" s="4"/>
    </row>
    <row r="8" spans="1:5" x14ac:dyDescent="0.3">
      <c r="A8" s="175" t="s">
        <v>32</v>
      </c>
      <c r="B8" s="175"/>
      <c r="C8" s="23">
        <v>9</v>
      </c>
      <c r="D8" s="4"/>
      <c r="E8" s="4"/>
    </row>
    <row r="9" spans="1:5" x14ac:dyDescent="0.3">
      <c r="A9" s="175" t="s">
        <v>33</v>
      </c>
      <c r="B9" s="175"/>
      <c r="C9" s="23">
        <v>6</v>
      </c>
      <c r="D9" s="4"/>
      <c r="E9" s="4"/>
    </row>
    <row r="10" spans="1:5" x14ac:dyDescent="0.3">
      <c r="A10" s="175" t="s">
        <v>34</v>
      </c>
      <c r="B10" s="175"/>
      <c r="C10" s="23">
        <v>2</v>
      </c>
      <c r="D10" s="4"/>
      <c r="E10" s="4"/>
    </row>
    <row r="11" spans="1:5" x14ac:dyDescent="0.3">
      <c r="A11" s="175" t="s">
        <v>35</v>
      </c>
      <c r="B11" s="175"/>
      <c r="C11" s="24">
        <v>0.05</v>
      </c>
      <c r="D11" s="4"/>
      <c r="E11" s="4"/>
    </row>
    <row r="12" spans="1:5" x14ac:dyDescent="0.3">
      <c r="A12" s="175" t="s">
        <v>36</v>
      </c>
      <c r="B12" s="175"/>
      <c r="C12" s="22">
        <v>4</v>
      </c>
      <c r="D12" s="4"/>
      <c r="E12" s="4"/>
    </row>
    <row r="13" spans="1:5" x14ac:dyDescent="0.3">
      <c r="A13" s="21"/>
      <c r="B13" s="21"/>
      <c r="C13" s="21"/>
      <c r="D13" s="4"/>
      <c r="E13" s="4"/>
    </row>
    <row r="14" spans="1:5" x14ac:dyDescent="0.3">
      <c r="A14" s="21"/>
      <c r="B14" s="21"/>
      <c r="C14" s="21"/>
      <c r="D14" s="4"/>
      <c r="E14" s="4"/>
    </row>
    <row r="15" spans="1:5" x14ac:dyDescent="0.3">
      <c r="A15" s="21" t="s">
        <v>37</v>
      </c>
      <c r="B15" s="21"/>
      <c r="C15" s="21"/>
      <c r="D15" s="4"/>
      <c r="E15" s="4"/>
    </row>
    <row r="16" spans="1:5" x14ac:dyDescent="0.3">
      <c r="A16" s="21"/>
      <c r="B16" s="21"/>
      <c r="C16" s="21"/>
      <c r="D16" s="4"/>
      <c r="E16" s="4"/>
    </row>
    <row r="17" spans="1:5" x14ac:dyDescent="0.3">
      <c r="A17" s="175" t="s">
        <v>38</v>
      </c>
      <c r="B17" s="175"/>
      <c r="C17" s="22">
        <f>C7/C8</f>
        <v>350</v>
      </c>
      <c r="D17" s="4"/>
      <c r="E17" s="4"/>
    </row>
    <row r="18" spans="1:5" x14ac:dyDescent="0.3">
      <c r="A18" s="175" t="s">
        <v>39</v>
      </c>
      <c r="B18" s="175"/>
      <c r="C18" s="22">
        <f>C17/(C9+C10)</f>
        <v>43.75</v>
      </c>
      <c r="D18" s="4"/>
      <c r="E18" s="4"/>
    </row>
    <row r="19" spans="1:5" x14ac:dyDescent="0.3">
      <c r="A19" s="175" t="s">
        <v>40</v>
      </c>
      <c r="B19" s="175"/>
      <c r="C19" s="22">
        <f>C18*C11</f>
        <v>2.1875</v>
      </c>
      <c r="D19" s="4"/>
      <c r="E19" s="4"/>
    </row>
    <row r="20" spans="1:5" x14ac:dyDescent="0.3">
      <c r="A20" s="175" t="s">
        <v>41</v>
      </c>
      <c r="B20" s="175"/>
      <c r="C20" s="25">
        <f>C19*C9*C8</f>
        <v>118.125</v>
      </c>
      <c r="D20" s="4"/>
      <c r="E20" s="28">
        <v>2.25</v>
      </c>
    </row>
    <row r="21" spans="1:5" x14ac:dyDescent="0.3">
      <c r="A21" s="4"/>
      <c r="B21" s="4"/>
      <c r="C21" s="20">
        <f>(C20*E20)+C20</f>
        <v>383.90625</v>
      </c>
      <c r="D21" s="4"/>
      <c r="E21" s="4"/>
    </row>
  </sheetData>
  <mergeCells count="10">
    <mergeCell ref="A17:B17"/>
    <mergeCell ref="A18:B18"/>
    <mergeCell ref="A19:B19"/>
    <mergeCell ref="A20:B20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8"/>
  <sheetViews>
    <sheetView workbookViewId="0">
      <selection activeCell="I33" sqref="I33"/>
    </sheetView>
  </sheetViews>
  <sheetFormatPr baseColWidth="10" defaultRowHeight="14.4" x14ac:dyDescent="0.3"/>
  <cols>
    <col min="4" max="4" width="23.33203125" bestFit="1" customWidth="1"/>
    <col min="6" max="7" width="0" hidden="1" customWidth="1"/>
  </cols>
  <sheetData>
    <row r="1" spans="2:7" x14ac:dyDescent="0.3">
      <c r="C1" t="s">
        <v>7</v>
      </c>
      <c r="D1" t="s">
        <v>11</v>
      </c>
      <c r="E1" s="1">
        <v>4</v>
      </c>
    </row>
    <row r="2" spans="2:7" x14ac:dyDescent="0.3">
      <c r="C2" t="s">
        <v>8</v>
      </c>
      <c r="D2" t="s">
        <v>12</v>
      </c>
      <c r="E2" s="1">
        <v>3</v>
      </c>
    </row>
    <row r="3" spans="2:7" x14ac:dyDescent="0.3">
      <c r="D3" t="s">
        <v>3</v>
      </c>
      <c r="E3" s="1">
        <v>1.5</v>
      </c>
    </row>
    <row r="4" spans="2:7" x14ac:dyDescent="0.3">
      <c r="D4" t="s">
        <v>4</v>
      </c>
      <c r="E4" s="1">
        <v>1</v>
      </c>
    </row>
    <row r="5" spans="2:7" x14ac:dyDescent="0.3">
      <c r="D5" t="s">
        <v>5</v>
      </c>
      <c r="E5" s="1">
        <v>0.9</v>
      </c>
    </row>
    <row r="6" spans="2:7" x14ac:dyDescent="0.3">
      <c r="D6" t="s">
        <v>6</v>
      </c>
      <c r="E6" s="1">
        <v>0.75</v>
      </c>
    </row>
    <row r="7" spans="2:7" x14ac:dyDescent="0.3">
      <c r="D7" t="s">
        <v>63</v>
      </c>
      <c r="E7" s="1">
        <v>0.6</v>
      </c>
    </row>
    <row r="8" spans="2:7" x14ac:dyDescent="0.3">
      <c r="D8" t="s">
        <v>62</v>
      </c>
      <c r="E8" s="1">
        <v>0.2</v>
      </c>
    </row>
    <row r="9" spans="2:7" x14ac:dyDescent="0.3">
      <c r="B9">
        <v>2023</v>
      </c>
      <c r="D9" t="s">
        <v>67</v>
      </c>
      <c r="E9" s="1">
        <v>0</v>
      </c>
    </row>
    <row r="10" spans="2:7" x14ac:dyDescent="0.3">
      <c r="B10">
        <v>2024</v>
      </c>
    </row>
    <row r="11" spans="2:7" x14ac:dyDescent="0.3">
      <c r="B11">
        <v>2025</v>
      </c>
    </row>
    <row r="12" spans="2:7" x14ac:dyDescent="0.3">
      <c r="B12">
        <v>2026</v>
      </c>
    </row>
    <row r="13" spans="2:7" x14ac:dyDescent="0.3">
      <c r="B13">
        <v>2027</v>
      </c>
      <c r="F13">
        <v>3.75</v>
      </c>
      <c r="G13">
        <f>0.45/F13</f>
        <v>0.12000000000000001</v>
      </c>
    </row>
    <row r="14" spans="2:7" x14ac:dyDescent="0.3">
      <c r="B14">
        <v>2028</v>
      </c>
      <c r="G14">
        <f>0.3/F13</f>
        <v>0.08</v>
      </c>
    </row>
    <row r="15" spans="2:7" x14ac:dyDescent="0.3">
      <c r="B15">
        <v>2029</v>
      </c>
    </row>
    <row r="16" spans="2:7" x14ac:dyDescent="0.3">
      <c r="B16">
        <v>2030</v>
      </c>
    </row>
    <row r="17" spans="2:2" x14ac:dyDescent="0.3">
      <c r="B17">
        <v>2031</v>
      </c>
    </row>
    <row r="18" spans="2:2" x14ac:dyDescent="0.3">
      <c r="B18">
        <v>2032</v>
      </c>
    </row>
    <row r="19" spans="2:2" x14ac:dyDescent="0.3">
      <c r="B19">
        <v>2033</v>
      </c>
    </row>
    <row r="20" spans="2:2" x14ac:dyDescent="0.3">
      <c r="B20">
        <v>2034</v>
      </c>
    </row>
    <row r="21" spans="2:2" x14ac:dyDescent="0.3">
      <c r="B21">
        <v>2035</v>
      </c>
    </row>
    <row r="22" spans="2:2" x14ac:dyDescent="0.3">
      <c r="B22">
        <v>2036</v>
      </c>
    </row>
    <row r="23" spans="2:2" x14ac:dyDescent="0.3">
      <c r="B23">
        <v>2037</v>
      </c>
    </row>
    <row r="24" spans="2:2" x14ac:dyDescent="0.3">
      <c r="B24">
        <v>2038</v>
      </c>
    </row>
    <row r="25" spans="2:2" x14ac:dyDescent="0.3">
      <c r="B25">
        <v>2039</v>
      </c>
    </row>
    <row r="26" spans="2:2" x14ac:dyDescent="0.3">
      <c r="B26">
        <v>2040</v>
      </c>
    </row>
    <row r="27" spans="2:2" x14ac:dyDescent="0.3">
      <c r="B27">
        <v>2041</v>
      </c>
    </row>
    <row r="28" spans="2:2" x14ac:dyDescent="0.3">
      <c r="B28">
        <v>2042</v>
      </c>
    </row>
    <row r="29" spans="2:2" x14ac:dyDescent="0.3">
      <c r="B29">
        <v>2043</v>
      </c>
    </row>
    <row r="30" spans="2:2" x14ac:dyDescent="0.3">
      <c r="B30">
        <v>2044</v>
      </c>
    </row>
    <row r="31" spans="2:2" x14ac:dyDescent="0.3">
      <c r="B31">
        <v>2045</v>
      </c>
    </row>
    <row r="32" spans="2:2" x14ac:dyDescent="0.3">
      <c r="B32">
        <v>2046</v>
      </c>
    </row>
    <row r="33" spans="2:2" x14ac:dyDescent="0.3">
      <c r="B33">
        <v>2047</v>
      </c>
    </row>
    <row r="34" spans="2:2" x14ac:dyDescent="0.3">
      <c r="B34">
        <v>2048</v>
      </c>
    </row>
    <row r="35" spans="2:2" x14ac:dyDescent="0.3">
      <c r="B35">
        <v>2049</v>
      </c>
    </row>
    <row r="36" spans="2:2" x14ac:dyDescent="0.3">
      <c r="B36">
        <v>2050</v>
      </c>
    </row>
    <row r="37" spans="2:2" x14ac:dyDescent="0.3">
      <c r="B37">
        <v>2051</v>
      </c>
    </row>
    <row r="38" spans="2:2" x14ac:dyDescent="0.3">
      <c r="B38">
        <v>2052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POUR LES HOTELS</vt:lpstr>
      <vt:lpstr>Informations sur Taxe séjour</vt:lpstr>
      <vt:lpstr>POUR LES MEUBLES NON CLASSES</vt:lpstr>
      <vt:lpstr>Check calcul pour les meublés</vt:lpstr>
      <vt:lpstr>Base données pour sélections</vt:lpstr>
      <vt:lpstr>'POUR LES HOTELS'!Zone_d_impression</vt:lpstr>
      <vt:lpstr>'POUR LES MEUBLES NON CLASSES'!Zone_d_impression</vt:lpstr>
    </vt:vector>
  </TitlesOfParts>
  <Company>Mairie de Clamart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MONTERO Jonathan</cp:lastModifiedBy>
  <cp:lastPrinted>2024-05-02T09:41:16Z</cp:lastPrinted>
  <dcterms:created xsi:type="dcterms:W3CDTF">2021-09-09T11:57:32Z</dcterms:created>
  <dcterms:modified xsi:type="dcterms:W3CDTF">2025-11-20T10:08:34Z</dcterms:modified>
</cp:coreProperties>
</file>